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candwlep-my.sharepoint.com/personal/jane_wilson_871candwep_co_uk/Documents/New website/P&amp;I Committee/21st March 2018/"/>
    </mc:Choice>
  </mc:AlternateContent>
  <xr:revisionPtr revIDLastSave="0" documentId="8_{31892085-E9DD-4A99-AE34-9E675C12C259}" xr6:coauthVersionLast="45" xr6:coauthVersionMax="45" xr10:uidLastSave="{00000000-0000-0000-0000-000000000000}"/>
  <bookViews>
    <workbookView xWindow="-110" yWindow="-110" windowWidth="19420" windowHeight="10420" activeTab="1" xr2:uid="{00000000-000D-0000-FFFF-FFFF00000000}"/>
  </bookViews>
  <sheets>
    <sheet name="Rag report for board" sheetId="1" r:id="rId1"/>
    <sheet name="Rag report for website" sheetId="2" r:id="rId2"/>
    <sheet name="Sheet3" sheetId="3" r:id="rId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2" l="1"/>
  <c r="G23" i="2"/>
  <c r="D27" i="1" l="1"/>
  <c r="D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C22" authorId="0" shapeId="0" xr:uid="{00000000-0006-0000-0000-000001000000}">
      <text>
        <r>
          <rPr>
            <b/>
            <sz val="9"/>
            <color indexed="81"/>
            <rFont val="Tahoma"/>
            <family val="2"/>
          </rPr>
          <t>Rachel Brosnahan:</t>
        </r>
        <r>
          <rPr>
            <sz val="9"/>
            <color indexed="81"/>
            <rFont val="Tahoma"/>
            <family val="2"/>
          </rPr>
          <t xml:space="preserve">
Could be as high as £90m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F22" authorId="0" shapeId="0" xr:uid="{00000000-0006-0000-0100-000001000000}">
      <text>
        <r>
          <rPr>
            <b/>
            <sz val="9"/>
            <color indexed="81"/>
            <rFont val="Tahoma"/>
            <family val="2"/>
          </rPr>
          <t>Rachel Brosnahan:</t>
        </r>
        <r>
          <rPr>
            <sz val="9"/>
            <color indexed="81"/>
            <rFont val="Tahoma"/>
            <family val="2"/>
          </rPr>
          <t xml:space="preserve">
Could be as high as £90m
</t>
        </r>
      </text>
    </comment>
  </commentList>
</comments>
</file>

<file path=xl/sharedStrings.xml><?xml version="1.0" encoding="utf-8"?>
<sst xmlns="http://schemas.openxmlformats.org/spreadsheetml/2006/main" count="246" uniqueCount="157">
  <si>
    <t>Summary of project status</t>
  </si>
  <si>
    <t>Project Name</t>
  </si>
  <si>
    <t>Comment</t>
  </si>
  <si>
    <t>Total Cost (£)</t>
  </si>
  <si>
    <t>Grant (£)</t>
  </si>
  <si>
    <t>RAG Status</t>
  </si>
  <si>
    <t>LGF 1/2</t>
  </si>
  <si>
    <t>Sydney Road Bridge</t>
  </si>
  <si>
    <t>Crewe Green Roundabout</t>
  </si>
  <si>
    <t>Planning permission granted 27.09.17.  P&amp;I given full approval</t>
  </si>
  <si>
    <t>Chester Central (Northgate and Bus Interchange)</t>
  </si>
  <si>
    <t>Birchwood Pinch point</t>
  </si>
  <si>
    <t>Completed</t>
  </si>
  <si>
    <t>GM &amp; Cheshire Life Science Investment Programme</t>
  </si>
  <si>
    <t>Reaseheath Agri Tech Centre</t>
  </si>
  <si>
    <t>On site</t>
  </si>
  <si>
    <t>Reaseheath Learning Hub and Accommodation</t>
  </si>
  <si>
    <t>Reaseheath Employer Focused Hub</t>
  </si>
  <si>
    <t>Reaseheath Sports Science and Performance Academy</t>
  </si>
  <si>
    <t>On site and going well.</t>
  </si>
  <si>
    <t>Thornton Science Park</t>
  </si>
  <si>
    <t>M62 J8 Junction Improvements</t>
  </si>
  <si>
    <t>On site, going very well.  Due to complete in May 18.</t>
  </si>
  <si>
    <t>Centre Park Link</t>
  </si>
  <si>
    <t>Warrington West Station</t>
  </si>
  <si>
    <t xml:space="preserve">Project progressing well.  Due to start on site in December/early January </t>
  </si>
  <si>
    <t>Ellesmere Port Central Development Zone</t>
  </si>
  <si>
    <t>Ellesmere Port and Chester Campus remodelling</t>
  </si>
  <si>
    <t>Phase 1 completed.  Design work for phase 2 ongoing</t>
  </si>
  <si>
    <t>LGF 3</t>
  </si>
  <si>
    <t>Crewe High Speed-ready Heart Town Centre Regeneration Programme</t>
  </si>
  <si>
    <t>Conditional approval from P&amp;I.  Council funding approved.  Design work progressing.</t>
  </si>
  <si>
    <t>Unlocking Winsford Industrial expansion Land</t>
  </si>
  <si>
    <t>Tarvin Road</t>
  </si>
  <si>
    <t>Outline business case being developed.  Due to seek outline approval from P&amp;I in January</t>
  </si>
  <si>
    <t>Warrington East Highways Improvements</t>
  </si>
  <si>
    <t>Design work continuing on what is a five part scheme.  Require £2m of Enterprise Zone funding which will need to be cash flowed and is causing some concern at WBC</t>
  </si>
  <si>
    <t>Omega Local Highways Schemes phase 2</t>
  </si>
  <si>
    <t>Design work continuing.  Work on the business case has commenced.</t>
  </si>
  <si>
    <t>Skills</t>
  </si>
  <si>
    <t>Awaiting the skills strategy</t>
  </si>
  <si>
    <t>Energy Innovation</t>
  </si>
  <si>
    <t>Energy Strategy being worked on.  Due to be completed in December</t>
  </si>
  <si>
    <t>Joint Cheshire and Warrington Sustainable Travel Access Fund</t>
  </si>
  <si>
    <t>Call for projects due to be issues as Local authorities cannot reach agreement on priorities.</t>
  </si>
  <si>
    <t>Major Transport Schemes</t>
  </si>
  <si>
    <t>Poynton Relief Road</t>
  </si>
  <si>
    <t>Work continuing on CPO process.  Public inquiry expected in early 2018.  Costs £19m over original budget.  CEC working on a funding strategy.</t>
  </si>
  <si>
    <t>Middlewich Bypass</t>
  </si>
  <si>
    <t>Route options reduced to two and are being further developed. Outline business case being developed.</t>
  </si>
  <si>
    <t>Congleton Link Road</t>
  </si>
  <si>
    <t>£12m over budget.  Progressing through stage 2 tender process.  BCR is only showing at 2.2 at the moment.  Could become an issue if the costs escalate further.</t>
  </si>
  <si>
    <t>A500 dualing</t>
  </si>
  <si>
    <t>Consultation events due to be held.  Design work continuing.  BCR is currently low.  Needs to tie in with HS2 announcement.</t>
  </si>
  <si>
    <t>GPF</t>
  </si>
  <si>
    <t>Cheshire Green Employment Park</t>
  </si>
  <si>
    <t>On site and going well. Recently received press coverage.</t>
  </si>
  <si>
    <t>Fund now invested £7.1m into 16 companies.  Not likely to achieve all outputs and want to renegotiate</t>
  </si>
  <si>
    <t>Outline business case being developed.  Due to seek outline approval from P&amp;I in November.</t>
  </si>
  <si>
    <t>In design.  Due to start on Site in Spring 18.  Slight issue with land required for crane for bridge.  Delays with getting final costs from Network Rail is delaying the programme.</t>
  </si>
  <si>
    <t>Main Recipient</t>
  </si>
  <si>
    <t>Project description</t>
  </si>
  <si>
    <t>Cheshire East Council</t>
  </si>
  <si>
    <t>Cheshire West and Chester Council</t>
  </si>
  <si>
    <t>Catapult Ventures</t>
  </si>
  <si>
    <t>Reaseheath College</t>
  </si>
  <si>
    <t>University of Chester</t>
  </si>
  <si>
    <t>Warrington Borough Council</t>
  </si>
  <si>
    <t>South Cheshire College</t>
  </si>
  <si>
    <t>TBD</t>
  </si>
  <si>
    <t xml:space="preserve">Cheshire Green Employment Park Limited </t>
  </si>
  <si>
    <t>The project is to create a new Bus Interchange.  The old bus station site will then be freed up to form part of the £380m Northgate development which will see new retail and leisure opportunities developed.</t>
  </si>
  <si>
    <t>The scheme relates to improving access to Birchwood Park.  It includes:
A partial signalisation of the "dumb-bell" roundabout at the Oakwood Gate junction of Birchwood Way/Birchwood Park Avenue
 A bus only link connecting the Birchwood Way/Faraday Street junction with Ordnance Avenue
 The replacement of the Moss Gate roundabout with a higher capacity junction to eliminate traffic congestion, accessibility and road safety problems</t>
  </si>
  <si>
    <t>£31m Life sciences Investment Fund.</t>
  </si>
  <si>
    <t>The National Centre for Agri-tech and advanced engineering will provide general teaching areas, workshop space, specialised facilities for robotics, tractor simulation, GPS and the most advanced agricultural engineering machines associated with precision farming, meeting current and future skills needs. In addition the project will introduce robotics to the college farm and livestock management improving animal welfare, farm productivity and reducing environmental impacts.</t>
  </si>
  <si>
    <t xml:space="preserve">The replacement of temporary residential units ( 180 beds) with a new 200 bed purposed built facility that will provide accommodation for approximately 320 students meeting increased demand. Addressing significant condition issues in central scientific laboratory Hub </t>
  </si>
  <si>
    <t>Construction of new lecture theatres, teaching and break out study areas of approximately 500m2 connecting the existing HE centre with the  centre point building and refurbishment of the existing building approximately 337 m2</t>
  </si>
  <si>
    <t>The construction of new sports facilities to deliver all year round sports provision, wider range of activities, sports science and performance laboratories, increasing recruitment and delivering higher level skills to all sports and public service learners. It will provide essential recreational facilities for 1200 residential students and the local community. The new facilities to include a sports hall a new MUGA pitch and a new 3G pitch to Sports England specifications.</t>
  </si>
  <si>
    <t>The scheme involves the remodelling of the current junction to increase capacity and improve traffic flow.</t>
  </si>
  <si>
    <t>The Centre Park Link comprises a new highway route into the Town Centre, providing access to developable land. This involves the construction of a new bridge structure and associated highway link.</t>
  </si>
  <si>
    <t xml:space="preserve">New train Station.  The new Warrington West railway station will act as a key interchange node with two main aims, improving accessibility throughout the western and northern sectors of Warrington and servicing Chapelford Urban Village, Briarswood Village, the Omega regional employment site and the neighbouring Lingley Mere employment sites. </t>
  </si>
  <si>
    <t>Poynton Relief Road is a proposed 3km single carriageway road scheme to the west of Poynton with the primary aims of relieving village centre congestion and regenerating the north of the borough.</t>
  </si>
  <si>
    <t>Redesign of the existing roundabout to increase capacity and  reduce congestion at this pinchpoint.</t>
  </si>
  <si>
    <t>A new 3.5 mile road for Congleton to reduce congestion and support town centre regeneration. The Congleton Link Road would join the A534 Sandbach Road (to West of Congleton) with the A536 Macclesfield Road (to the North of the town).</t>
  </si>
  <si>
    <t>The project is to reconfigure the teaching and learning spaces at the Ellesmere Port and Chester Campuses.  This is following an Ofsted report which gave the college an Inadequate grading.   This was due in part, to the open design and layout of teaching spaces meant that learning is often disrupted by noise from other parts of the building.</t>
  </si>
  <si>
    <t>The overall scheme is £67m and will see significant remodelling of the town centre, including the demolition and relocation of the existing bus station and the creation of a new shopping arcade.  The business case put forward concentrates on the elements to be funded through LGF and the Cheshire East Council, which are, the Bus Station, new multi-story car park, public realm and reconfiguration and updating of the markets.</t>
  </si>
  <si>
    <t>A five part scheme of traffic improvements to open up development sites and improve traffic flow.</t>
  </si>
  <si>
    <t>Highway improvements.  Scheme options currently being developed.</t>
  </si>
  <si>
    <t>Skills strategy to be developed before projects defined.</t>
  </si>
  <si>
    <t>Energy strategy being developed before projects are defined.</t>
  </si>
  <si>
    <t>Call out for projects.  Projects will need to show that they reduce traffic and increase use of sustainable travel. Examples includes, cycleways and greenways.</t>
  </si>
  <si>
    <t>To deliver a highway scheme which functions as a proper By-Pass to deliver the traffic solution for Middlewich and all the Council's requirements</t>
  </si>
  <si>
    <t>Dualing the A500 from m6 j16 to Meremoss roundabout</t>
  </si>
  <si>
    <t>31.10.17</t>
  </si>
  <si>
    <t>Bus Station completed and operational.  Monthly information now being submitted for Northgate which is really useful.  Funding strategy needs to be completed</t>
  </si>
  <si>
    <t>Demolition work started.  Concern about contactors costs, but College will pick up any overspend.</t>
  </si>
  <si>
    <t>Project complete, 5 businesses, employing 13 staff now in the building.  Still looking for tenants for the Energy Demonstrator Hall.</t>
  </si>
  <si>
    <t>Compulsory Purchase Order process has started.  One key landowner has agreed a price, for the second key land owner, discussions are continuing. Two smaller pieces of land also required.  Whole programme has been pushed back 15mths to cover CPO process.  Could be bought forward if agreement can be reached over the land values for the three remaining plots required.</t>
  </si>
  <si>
    <t>Design work ongoing.  Current design options £12m over budget.  Not clear of space requirements of all stakeholders.  Funding strategy delayed until November when design work is due to be completed.</t>
  </si>
  <si>
    <t>Lead Contractor</t>
  </si>
  <si>
    <t>Catapult</t>
  </si>
  <si>
    <t>N/a</t>
  </si>
  <si>
    <t>Perfect Circle leading on design work</t>
  </si>
  <si>
    <t>Not yet appointed contractor</t>
  </si>
  <si>
    <t>n/a</t>
  </si>
  <si>
    <t>Balfour Beatty</t>
  </si>
  <si>
    <t>John Turner Construction Group Ltd.</t>
  </si>
  <si>
    <t>Engineering Extension - Novaplus Ltd.                      Agritech - Pochin Construction Ltd.</t>
  </si>
  <si>
    <t>Jones Bros Civil Engineering</t>
  </si>
  <si>
    <t xml:space="preserve">Network Rail and J Murphy &amp; Sons </t>
  </si>
  <si>
    <t>Contractor not yet appointed for Northgate</t>
  </si>
  <si>
    <t xml:space="preserve">Network Rail   </t>
  </si>
  <si>
    <t>Wilmot Dixon Construction</t>
  </si>
  <si>
    <t>Sydney Road Bridge (Crewe)</t>
  </si>
  <si>
    <t>Thornton Science Park (Chester)</t>
  </si>
  <si>
    <t>Centre Park Link (Warrington)</t>
  </si>
  <si>
    <t>Tarvin Road (Chester)</t>
  </si>
  <si>
    <t>Omega Local Highways Schemes phase 2 (Birchwood)</t>
  </si>
  <si>
    <t>Current RAG Status</t>
  </si>
  <si>
    <t>→</t>
  </si>
  <si>
    <t>↗</t>
  </si>
  <si>
    <t>↘</t>
  </si>
  <si>
    <t>On site.  Claim received which will mean 90% of the LGF grant has been paid.  10% held back until completion</t>
  </si>
  <si>
    <t>On site and going well</t>
  </si>
  <si>
    <t xml:space="preserve">Project complete.  17 staff now employed, 3/4 offices occupied. Looking to fit our floor 1 this year.  Still looking for tenants for the Energy Demonstrator Hall.  </t>
  </si>
  <si>
    <t>Phase 1 completed.  Design work for phase 2 ongoing and works due to take place over summer</t>
  </si>
  <si>
    <t>Infrastructure works to open up the site for redevelopment to create new commercial and industrial buildings with associated jobs.</t>
  </si>
  <si>
    <t>Work ongoing to shape call process.</t>
  </si>
  <si>
    <t>Replacement of the bridge at Sydney Road with a new bridge which take two lanes of traffic, plus a pedestrian path.  The new bridge will reduce congestion in the area.</t>
  </si>
  <si>
    <t>Focus of project is on land site assembly</t>
  </si>
  <si>
    <t>Learning Hub - Novaplus Ltd.  Accommodation    -Pochin Construction Lts</t>
  </si>
  <si>
    <t>Sports pitches - Blakedown Sport &amp; Play Ltd.               Sports Hall - Pochin Construction Ltd.</t>
  </si>
  <si>
    <t xml:space="preserve">The project is to refurbish an existing building to create an energy demonstrator.  The aim of the Demonstrator is to provide a flexible platform (with office and laboratory space) for research and development, focusing on testing new and emerging technologies across all aspects of energy systems and smart grids. The initial objective is to concentrate research on emerging energy storage technologies. </t>
  </si>
  <si>
    <t>Development of one estate for the following services: Council, GPs, DWP, Fire, Police and Ambulance services.  The new building/s will be built on the site of the existing council offices freeing up sites to be developed for housing and commercial activities.</t>
  </si>
  <si>
    <t>Improvement to the highway to hep improve traffic flow.</t>
  </si>
  <si>
    <t>On site and going well.  Learning Hub now complete</t>
  </si>
  <si>
    <t>Procuring masterplanning work.  Updating business plan to be complete by end of March.</t>
  </si>
  <si>
    <t>Planning application being developed and final business case being worked on.</t>
  </si>
  <si>
    <t>Design work continuing. Early stages of development still.  OBC not expected until October.</t>
  </si>
  <si>
    <t>Tenders being assessed.  Project expected to complete OBC in June for submission to LEP and DfT.</t>
  </si>
  <si>
    <t>Site surveys undertaken.  Traffic modelling work ongoing.</t>
  </si>
  <si>
    <t>Works progressing through preliminary design phase and towards submission of planning application in June '18.</t>
  </si>
  <si>
    <t>LGF Grant (£)</t>
  </si>
  <si>
    <t>Loan (£)</t>
  </si>
  <si>
    <t>Issues with scheme costs which are now £19m above original budget.  Impacting on CPO process.  Costs not being revised at this time as may have to revised further when tenders received.</t>
  </si>
  <si>
    <t>18.03.08</t>
  </si>
  <si>
    <t>Project has now had to be split into phases.  The power line diversion works will go ahead in April as planned but the FBC will not be ready until May.  The delays have significantly impacted on spend for the year.  Planning permission for revised compound site granted.  Implementation agreement with Network Rail has been signed.</t>
  </si>
  <si>
    <t>Started on site 29th January and on programme.</t>
  </si>
  <si>
    <t>Made new £600k investment at February and continues to have a strong pipeline.</t>
  </si>
  <si>
    <t xml:space="preserve">Seeking cabinet approval to enter into contract at target cost a end of Month.  Contract expected to be signed at end of June with work starting on site soon after.  </t>
  </si>
  <si>
    <t>Issues with booking of blocakes which has pushed prpgramme back three months.  Hope that programme can be pulled back if other early blockades can be booked.  Temporary footpath complete.  Site compound complete.</t>
  </si>
  <si>
    <t>Work on car park design progressing.  Weorking up public realm design with a view to submitting a planning application by June.  In process of moving traders from indoor to outdoor market in order to complete work.  Market Hall redesign completed and planning application submitted.</t>
  </si>
  <si>
    <t>Appraisal of OBC complete and being presented to March P&amp;I for approval.</t>
  </si>
  <si>
    <t>Draft OBC receievd andappraisal received and being considered.  Due to be presented to P&amp;I for conditional approval on the 21st March.</t>
  </si>
  <si>
    <t>Energy Strategy has been finalised.  Call process to be developed.</t>
  </si>
  <si>
    <t>Submissions have been received from each of the Local authorities. Prioritised list of projects drafted.  Proposals due be considered by the Local Transport Board.</t>
  </si>
  <si>
    <t>On site and going well.   Contracts exchanged for some plots and heads of terms drafted for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</si>
</sst>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sz val="14"/>
      <color theme="1"/>
      <name val="Calibri"/>
      <family val="2"/>
      <scheme val="minor"/>
    </font>
    <font>
      <b/>
      <sz val="12"/>
      <color theme="1"/>
      <name val="Arial"/>
      <family val="2"/>
    </font>
    <font>
      <sz val="12"/>
      <color theme="1"/>
      <name val="Arial"/>
      <family val="2"/>
    </font>
    <font>
      <b/>
      <sz val="14"/>
      <color theme="1"/>
      <name val="Calibri"/>
      <family val="2"/>
      <scheme val="minor"/>
    </font>
    <font>
      <sz val="11"/>
      <color theme="1"/>
      <name val="Calibri"/>
      <family val="2"/>
      <charset val="1"/>
      <scheme val="minor"/>
    </font>
    <font>
      <b/>
      <sz val="9"/>
      <color indexed="81"/>
      <name val="Tahoma"/>
      <family val="2"/>
    </font>
    <font>
      <sz val="9"/>
      <color indexed="81"/>
      <name val="Tahoma"/>
      <family val="2"/>
    </font>
    <font>
      <sz val="11"/>
      <color theme="1"/>
      <name val="Calibri"/>
      <family val="2"/>
    </font>
    <font>
      <sz val="12"/>
      <color rgb="FF000000"/>
      <name val="Calibri"/>
      <family val="2"/>
      <scheme val="minor"/>
    </font>
    <font>
      <sz val="11"/>
      <name val="Calibri"/>
      <family val="2"/>
      <scheme val="minor"/>
    </font>
    <font>
      <sz val="12"/>
      <color theme="1"/>
      <name val="Calibri"/>
      <family val="2"/>
    </font>
    <font>
      <b/>
      <sz val="12"/>
      <color theme="1"/>
      <name val="Calibri"/>
      <family val="2"/>
      <scheme val="minor"/>
    </font>
  </fonts>
  <fills count="13">
    <fill>
      <patternFill patternType="none"/>
    </fill>
    <fill>
      <patternFill patternType="gray125"/>
    </fill>
    <fill>
      <patternFill patternType="solid">
        <fgColor theme="8"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E1F373"/>
        <bgColor indexed="64"/>
      </patternFill>
    </fill>
    <fill>
      <patternFill patternType="solid">
        <fgColor rgb="FFFFFF00"/>
        <bgColor indexed="64"/>
      </patternFill>
    </fill>
    <fill>
      <patternFill patternType="solid">
        <fgColor theme="0"/>
        <bgColor theme="4" tint="0.79998168889431442"/>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3" fillId="0" borderId="0" xfId="0" applyFont="1"/>
    <xf numFmtId="0" fontId="4" fillId="0" borderId="0" xfId="0" applyFont="1"/>
    <xf numFmtId="0" fontId="5" fillId="0" borderId="1" xfId="0" applyFont="1" applyBorder="1" applyAlignment="1">
      <alignment vertical="center" wrapText="1"/>
    </xf>
    <xf numFmtId="0" fontId="5"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0" fillId="0" borderId="1" xfId="0" applyFont="1" applyBorder="1" applyAlignment="1">
      <alignment wrapText="1"/>
    </xf>
    <xf numFmtId="165" fontId="0" fillId="0" borderId="5" xfId="1" applyNumberFormat="1" applyFont="1" applyBorder="1" applyAlignment="1">
      <alignment wrapText="1"/>
    </xf>
    <xf numFmtId="165" fontId="0" fillId="0" borderId="5" xfId="1" applyNumberFormat="1" applyFont="1" applyBorder="1"/>
    <xf numFmtId="0" fontId="6" fillId="3" borderId="1" xfId="0" applyFont="1" applyFill="1" applyBorder="1" applyAlignment="1">
      <alignment vertical="center" wrapText="1"/>
    </xf>
    <xf numFmtId="165" fontId="0" fillId="0" borderId="1" xfId="1" applyNumberFormat="1" applyFont="1" applyBorder="1" applyAlignment="1">
      <alignment wrapText="1"/>
    </xf>
    <xf numFmtId="165" fontId="0" fillId="0" borderId="1" xfId="1" applyNumberFormat="1" applyFont="1" applyBorder="1"/>
    <xf numFmtId="0" fontId="6" fillId="4" borderId="1" xfId="0" applyFont="1" applyFill="1" applyBorder="1" applyAlignment="1">
      <alignment vertical="center" wrapText="1"/>
    </xf>
    <xf numFmtId="0" fontId="0" fillId="5" borderId="1" xfId="0" applyFont="1" applyFill="1" applyBorder="1" applyAlignment="1">
      <alignment wrapText="1"/>
    </xf>
    <xf numFmtId="0" fontId="2" fillId="5" borderId="1" xfId="0" applyFont="1" applyFill="1" applyBorder="1" applyAlignment="1">
      <alignment wrapText="1"/>
    </xf>
    <xf numFmtId="165" fontId="0" fillId="5" borderId="1" xfId="1" applyNumberFormat="1" applyFont="1" applyFill="1" applyBorder="1" applyAlignment="1">
      <alignment wrapText="1"/>
    </xf>
    <xf numFmtId="165" fontId="0" fillId="5" borderId="1" xfId="1" applyNumberFormat="1" applyFont="1" applyFill="1" applyBorder="1"/>
    <xf numFmtId="0" fontId="6" fillId="5" borderId="1" xfId="0" applyFont="1" applyFill="1" applyBorder="1" applyAlignment="1">
      <alignment vertical="center" wrapText="1"/>
    </xf>
    <xf numFmtId="0" fontId="0" fillId="4" borderId="1" xfId="0" applyFill="1" applyBorder="1"/>
    <xf numFmtId="0" fontId="0" fillId="3" borderId="1" xfId="0" applyFill="1" applyBorder="1"/>
    <xf numFmtId="0" fontId="0" fillId="0" borderId="1" xfId="0" applyFont="1" applyBorder="1" applyAlignment="1">
      <alignment horizontal="left"/>
    </xf>
    <xf numFmtId="165" fontId="0" fillId="0" borderId="6" xfId="1" applyNumberFormat="1" applyFont="1" applyBorder="1" applyAlignment="1">
      <alignment horizontal="left"/>
    </xf>
    <xf numFmtId="0" fontId="0" fillId="6" borderId="1" xfId="0" applyFill="1" applyBorder="1"/>
    <xf numFmtId="0" fontId="0" fillId="0" borderId="1" xfId="0" applyFont="1" applyBorder="1" applyAlignment="1">
      <alignment horizontal="left" wrapText="1"/>
    </xf>
    <xf numFmtId="165" fontId="0" fillId="0" borderId="1" xfId="1" applyNumberFormat="1" applyFont="1" applyBorder="1" applyAlignment="1">
      <alignment horizontal="left" wrapText="1"/>
    </xf>
    <xf numFmtId="0" fontId="7" fillId="7" borderId="1" xfId="0" applyFont="1" applyFill="1" applyBorder="1" applyAlignment="1">
      <alignment wrapText="1"/>
    </xf>
    <xf numFmtId="0" fontId="0" fillId="7" borderId="1" xfId="0" applyFont="1" applyFill="1" applyBorder="1" applyAlignment="1">
      <alignment wrapText="1"/>
    </xf>
    <xf numFmtId="0" fontId="0" fillId="7" borderId="1" xfId="0" applyFill="1" applyBorder="1"/>
    <xf numFmtId="0" fontId="8" fillId="0" borderId="1" xfId="0" quotePrefix="1" applyFont="1" applyBorder="1" applyAlignment="1">
      <alignment wrapText="1"/>
    </xf>
    <xf numFmtId="165" fontId="8" fillId="0" borderId="0" xfId="1" quotePrefix="1" applyNumberFormat="1" applyFont="1" applyAlignment="1">
      <alignment wrapText="1"/>
    </xf>
    <xf numFmtId="0" fontId="0" fillId="0" borderId="1" xfId="0" applyBorder="1"/>
    <xf numFmtId="0" fontId="0" fillId="0" borderId="1" xfId="0" applyBorder="1" applyAlignment="1">
      <alignment wrapText="1"/>
    </xf>
    <xf numFmtId="0" fontId="7" fillId="8" borderId="2" xfId="0" applyFont="1" applyFill="1" applyBorder="1" applyAlignment="1">
      <alignment wrapText="1"/>
    </xf>
    <xf numFmtId="0" fontId="0" fillId="8" borderId="3" xfId="0" applyFont="1" applyFill="1" applyBorder="1" applyAlignment="1">
      <alignment wrapText="1"/>
    </xf>
    <xf numFmtId="0" fontId="0" fillId="8" borderId="3" xfId="0" applyFill="1" applyBorder="1"/>
    <xf numFmtId="0" fontId="0" fillId="8" borderId="4" xfId="0" applyFill="1" applyBorder="1"/>
    <xf numFmtId="0" fontId="7" fillId="9" borderId="2" xfId="0" applyFont="1" applyFill="1" applyBorder="1" applyAlignment="1">
      <alignment wrapText="1"/>
    </xf>
    <xf numFmtId="0" fontId="0" fillId="9" borderId="3" xfId="0" applyFont="1" applyFill="1" applyBorder="1" applyAlignment="1">
      <alignment wrapText="1"/>
    </xf>
    <xf numFmtId="0" fontId="0" fillId="9" borderId="3" xfId="0" applyFill="1" applyBorder="1"/>
    <xf numFmtId="0" fontId="0" fillId="9" borderId="4" xfId="0" applyFill="1" applyBorder="1"/>
    <xf numFmtId="0" fontId="6" fillId="10" borderId="1" xfId="0" applyFont="1" applyFill="1" applyBorder="1" applyAlignment="1">
      <alignment vertical="center" wrapText="1"/>
    </xf>
    <xf numFmtId="0" fontId="5" fillId="2" borderId="3" xfId="0" applyFont="1" applyFill="1" applyBorder="1" applyAlignment="1">
      <alignment vertical="center" wrapText="1"/>
    </xf>
    <xf numFmtId="0" fontId="7" fillId="8" borderId="3" xfId="0" applyFont="1" applyFill="1" applyBorder="1" applyAlignment="1">
      <alignment wrapText="1"/>
    </xf>
    <xf numFmtId="0" fontId="7" fillId="9" borderId="3" xfId="0" applyFont="1" applyFill="1" applyBorder="1" applyAlignment="1">
      <alignment wrapText="1"/>
    </xf>
    <xf numFmtId="0" fontId="0" fillId="0" borderId="7" xfId="0" applyNumberFormat="1" applyFont="1" applyBorder="1" applyAlignment="1">
      <alignment vertical="center" wrapText="1"/>
    </xf>
    <xf numFmtId="0" fontId="0" fillId="11" borderId="1" xfId="0" applyNumberFormat="1" applyFont="1" applyFill="1" applyBorder="1" applyAlignment="1">
      <alignment vertical="center" wrapText="1"/>
    </xf>
    <xf numFmtId="0" fontId="0" fillId="12" borderId="1" xfId="0" applyNumberFormat="1" applyFont="1" applyFill="1" applyBorder="1" applyAlignment="1">
      <alignment vertical="center" wrapText="1"/>
    </xf>
    <xf numFmtId="0" fontId="0" fillId="5" borderId="1" xfId="0" applyFont="1" applyFill="1" applyBorder="1" applyAlignment="1">
      <alignment vertical="center" wrapText="1"/>
    </xf>
    <xf numFmtId="0" fontId="11" fillId="0" borderId="0" xfId="0" applyFont="1" applyAlignment="1">
      <alignment horizontal="justify" vertical="center"/>
    </xf>
    <xf numFmtId="166" fontId="0" fillId="0" borderId="1" xfId="1" applyNumberFormat="1" applyFont="1" applyBorder="1"/>
    <xf numFmtId="0" fontId="0" fillId="0" borderId="6" xfId="0" applyFont="1" applyBorder="1" applyAlignment="1">
      <alignment wrapText="1"/>
    </xf>
    <xf numFmtId="0" fontId="13" fillId="0" borderId="0" xfId="0" applyFont="1" applyAlignment="1">
      <alignment wrapText="1"/>
    </xf>
    <xf numFmtId="0" fontId="0" fillId="11" borderId="7" xfId="0" applyNumberFormat="1" applyFont="1" applyFill="1" applyBorder="1" applyAlignment="1">
      <alignment vertical="center" wrapText="1"/>
    </xf>
    <xf numFmtId="0" fontId="12" fillId="0" borderId="1" xfId="0" applyFont="1" applyBorder="1" applyAlignment="1">
      <alignment wrapText="1"/>
    </xf>
    <xf numFmtId="0" fontId="0" fillId="0" borderId="0" xfId="0" applyAlignment="1">
      <alignment horizontal="center" vertical="center"/>
    </xf>
    <xf numFmtId="0" fontId="5" fillId="0" borderId="1"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3" borderId="1" xfId="0" applyFill="1" applyBorder="1" applyAlignment="1">
      <alignment horizontal="center" vertical="center"/>
    </xf>
    <xf numFmtId="0" fontId="11" fillId="6" borderId="1" xfId="0" applyFont="1" applyFill="1" applyBorder="1" applyAlignment="1">
      <alignment horizontal="center" vertical="center"/>
    </xf>
    <xf numFmtId="0" fontId="11" fillId="3" borderId="1" xfId="0" applyFont="1" applyFill="1" applyBorder="1" applyAlignment="1">
      <alignment horizontal="center" vertical="center"/>
    </xf>
    <xf numFmtId="0" fontId="0" fillId="7" borderId="1" xfId="0" applyFill="1" applyBorder="1" applyAlignment="1">
      <alignment horizontal="center" vertical="center"/>
    </xf>
    <xf numFmtId="0" fontId="11" fillId="4" borderId="1" xfId="0" applyFont="1" applyFill="1" applyBorder="1" applyAlignment="1">
      <alignment horizontal="center" vertical="center"/>
    </xf>
    <xf numFmtId="0" fontId="0" fillId="8" borderId="4" xfId="0" applyFill="1" applyBorder="1" applyAlignment="1">
      <alignment horizontal="center" vertical="center"/>
    </xf>
    <xf numFmtId="0" fontId="0" fillId="9" borderId="4" xfId="0" applyFill="1" applyBorder="1" applyAlignment="1">
      <alignment horizontal="center" vertical="center"/>
    </xf>
    <xf numFmtId="0" fontId="14" fillId="3" borderId="1" xfId="0" applyFont="1" applyFill="1" applyBorder="1" applyAlignment="1">
      <alignment horizontal="center" vertical="center" wrapText="1"/>
    </xf>
    <xf numFmtId="0" fontId="15" fillId="9" borderId="3" xfId="0"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workbookViewId="0">
      <selection activeCell="J12" sqref="J12"/>
    </sheetView>
  </sheetViews>
  <sheetFormatPr defaultRowHeight="14.5" x14ac:dyDescent="0.35"/>
  <cols>
    <col min="1" max="1" width="42.453125" bestFit="1" customWidth="1"/>
    <col min="2" max="2" width="46.7265625" customWidth="1"/>
    <col min="3" max="4" width="11.54296875" bestFit="1" customWidth="1"/>
  </cols>
  <sheetData>
    <row r="1" spans="1:5" ht="18.5" x14ac:dyDescent="0.45">
      <c r="A1" s="1" t="s">
        <v>0</v>
      </c>
      <c r="B1" s="2" t="s">
        <v>93</v>
      </c>
    </row>
    <row r="3" spans="1:5" ht="31" x14ac:dyDescent="0.35">
      <c r="A3" s="3" t="s">
        <v>1</v>
      </c>
      <c r="B3" s="3" t="s">
        <v>2</v>
      </c>
      <c r="C3" s="3" t="s">
        <v>3</v>
      </c>
      <c r="D3" s="3" t="s">
        <v>4</v>
      </c>
      <c r="E3" s="3" t="s">
        <v>5</v>
      </c>
    </row>
    <row r="4" spans="1:5" ht="15.5" x14ac:dyDescent="0.35">
      <c r="A4" s="4" t="s">
        <v>6</v>
      </c>
      <c r="B4" s="5"/>
      <c r="C4" s="5"/>
      <c r="D4" s="5"/>
      <c r="E4" s="6"/>
    </row>
    <row r="5" spans="1:5" ht="58" x14ac:dyDescent="0.35">
      <c r="A5" s="7" t="s">
        <v>7</v>
      </c>
      <c r="B5" s="7" t="s">
        <v>59</v>
      </c>
      <c r="C5" s="8">
        <v>10497000</v>
      </c>
      <c r="D5" s="9">
        <v>5850000</v>
      </c>
      <c r="E5" s="41"/>
    </row>
    <row r="6" spans="1:5" ht="29" x14ac:dyDescent="0.35">
      <c r="A6" s="7" t="s">
        <v>8</v>
      </c>
      <c r="B6" s="7" t="s">
        <v>9</v>
      </c>
      <c r="C6" s="11">
        <v>7423000</v>
      </c>
      <c r="D6" s="12">
        <v>3300000</v>
      </c>
      <c r="E6" s="10"/>
    </row>
    <row r="7" spans="1:5" ht="58" x14ac:dyDescent="0.35">
      <c r="A7" s="7" t="s">
        <v>10</v>
      </c>
      <c r="B7" s="7" t="s">
        <v>94</v>
      </c>
      <c r="C7" s="11">
        <v>21000000</v>
      </c>
      <c r="D7" s="12">
        <v>13500000</v>
      </c>
      <c r="E7" s="13"/>
    </row>
    <row r="8" spans="1:5" ht="15.5" x14ac:dyDescent="0.35">
      <c r="A8" s="14" t="s">
        <v>11</v>
      </c>
      <c r="B8" s="15" t="s">
        <v>12</v>
      </c>
      <c r="C8" s="16">
        <v>3620000</v>
      </c>
      <c r="D8" s="17">
        <v>2140000</v>
      </c>
      <c r="E8" s="18"/>
    </row>
    <row r="9" spans="1:5" ht="29" x14ac:dyDescent="0.35">
      <c r="A9" s="7" t="s">
        <v>13</v>
      </c>
      <c r="B9" s="7" t="s">
        <v>57</v>
      </c>
      <c r="C9" s="11">
        <v>31982000</v>
      </c>
      <c r="D9" s="12">
        <v>10000000</v>
      </c>
      <c r="E9" s="13"/>
    </row>
    <row r="10" spans="1:5" ht="15.5" x14ac:dyDescent="0.35">
      <c r="A10" s="7" t="s">
        <v>14</v>
      </c>
      <c r="B10" s="7" t="s">
        <v>15</v>
      </c>
      <c r="C10" s="11">
        <v>7000000</v>
      </c>
      <c r="D10" s="12">
        <v>2475000</v>
      </c>
      <c r="E10" s="10"/>
    </row>
    <row r="11" spans="1:5" ht="29" x14ac:dyDescent="0.35">
      <c r="A11" s="7" t="s">
        <v>16</v>
      </c>
      <c r="B11" s="7" t="s">
        <v>95</v>
      </c>
      <c r="C11" s="11">
        <v>9980000</v>
      </c>
      <c r="D11" s="12">
        <v>3556000</v>
      </c>
      <c r="E11" s="19"/>
    </row>
    <row r="12" spans="1:5" x14ac:dyDescent="0.35">
      <c r="A12" s="7" t="s">
        <v>17</v>
      </c>
      <c r="B12" s="7" t="s">
        <v>15</v>
      </c>
      <c r="C12" s="11">
        <v>2045000</v>
      </c>
      <c r="D12" s="12">
        <v>675000</v>
      </c>
      <c r="E12" s="20"/>
    </row>
    <row r="13" spans="1:5" ht="29" x14ac:dyDescent="0.35">
      <c r="A13" s="7" t="s">
        <v>18</v>
      </c>
      <c r="B13" s="7" t="s">
        <v>19</v>
      </c>
      <c r="C13" s="11">
        <v>6000000</v>
      </c>
      <c r="D13" s="12">
        <v>2170000</v>
      </c>
      <c r="E13" s="20"/>
    </row>
    <row r="14" spans="1:5" ht="43.5" x14ac:dyDescent="0.35">
      <c r="A14" s="7" t="s">
        <v>20</v>
      </c>
      <c r="B14" s="7" t="s">
        <v>96</v>
      </c>
      <c r="C14" s="11">
        <v>16744000</v>
      </c>
      <c r="D14" s="12">
        <v>6800000</v>
      </c>
      <c r="E14" s="19"/>
    </row>
    <row r="15" spans="1:5" x14ac:dyDescent="0.35">
      <c r="A15" s="7" t="s">
        <v>21</v>
      </c>
      <c r="B15" s="7" t="s">
        <v>22</v>
      </c>
      <c r="C15" s="11">
        <v>11690000</v>
      </c>
      <c r="D15" s="12">
        <v>5000000</v>
      </c>
      <c r="E15" s="20"/>
    </row>
    <row r="16" spans="1:5" ht="116" x14ac:dyDescent="0.35">
      <c r="A16" s="21" t="s">
        <v>23</v>
      </c>
      <c r="B16" s="7" t="s">
        <v>97</v>
      </c>
      <c r="C16" s="22">
        <v>19350000</v>
      </c>
      <c r="D16" s="12">
        <v>5300000</v>
      </c>
      <c r="E16" s="23"/>
    </row>
    <row r="17" spans="1:5" ht="29" x14ac:dyDescent="0.35">
      <c r="A17" s="24" t="s">
        <v>24</v>
      </c>
      <c r="B17" s="7" t="s">
        <v>25</v>
      </c>
      <c r="C17" s="25">
        <v>18415000</v>
      </c>
      <c r="D17" s="12">
        <v>6530000</v>
      </c>
      <c r="E17" s="20"/>
    </row>
    <row r="18" spans="1:5" ht="58" x14ac:dyDescent="0.35">
      <c r="A18" s="7" t="s">
        <v>26</v>
      </c>
      <c r="B18" s="7" t="s">
        <v>98</v>
      </c>
      <c r="C18" s="11">
        <v>35000000</v>
      </c>
      <c r="D18" s="12">
        <v>8332000</v>
      </c>
      <c r="E18" s="23"/>
    </row>
    <row r="19" spans="1:5" x14ac:dyDescent="0.35">
      <c r="A19" s="7" t="s">
        <v>27</v>
      </c>
      <c r="B19" s="7" t="s">
        <v>28</v>
      </c>
      <c r="C19" s="11">
        <v>3500000</v>
      </c>
      <c r="D19" s="12">
        <v>3198000</v>
      </c>
      <c r="E19" s="20"/>
    </row>
    <row r="20" spans="1:5" ht="18.5" x14ac:dyDescent="0.45">
      <c r="A20" s="26" t="s">
        <v>29</v>
      </c>
      <c r="B20" s="27"/>
      <c r="C20" s="28"/>
      <c r="D20" s="28"/>
      <c r="E20" s="28"/>
    </row>
    <row r="21" spans="1:5" ht="29" x14ac:dyDescent="0.35">
      <c r="A21" s="29" t="s">
        <v>30</v>
      </c>
      <c r="B21" s="7" t="s">
        <v>31</v>
      </c>
      <c r="C21" s="30">
        <v>69000000</v>
      </c>
      <c r="D21" s="12">
        <v>10000000</v>
      </c>
      <c r="E21" s="20"/>
    </row>
    <row r="22" spans="1:5" ht="29" x14ac:dyDescent="0.35">
      <c r="A22" s="31" t="s">
        <v>32</v>
      </c>
      <c r="B22" s="7" t="s">
        <v>58</v>
      </c>
      <c r="C22" s="12">
        <v>5000000</v>
      </c>
      <c r="D22" s="12">
        <v>3800000</v>
      </c>
      <c r="E22" s="20"/>
    </row>
    <row r="23" spans="1:5" ht="29" x14ac:dyDescent="0.35">
      <c r="A23" s="31" t="s">
        <v>33</v>
      </c>
      <c r="B23" s="7" t="s">
        <v>34</v>
      </c>
      <c r="C23" s="12">
        <v>5427000</v>
      </c>
      <c r="D23" s="12">
        <f>3700000*0.99</f>
        <v>3663000</v>
      </c>
      <c r="E23" s="20"/>
    </row>
    <row r="24" spans="1:5" ht="58" x14ac:dyDescent="0.35">
      <c r="A24" s="31" t="s">
        <v>35</v>
      </c>
      <c r="B24" s="7" t="s">
        <v>36</v>
      </c>
      <c r="C24" s="12">
        <v>13500000</v>
      </c>
      <c r="D24" s="12">
        <v>6900000</v>
      </c>
      <c r="E24" s="20"/>
    </row>
    <row r="25" spans="1:5" ht="29" x14ac:dyDescent="0.35">
      <c r="A25" s="31" t="s">
        <v>37</v>
      </c>
      <c r="B25" s="7" t="s">
        <v>38</v>
      </c>
      <c r="C25" s="12">
        <v>6465000</v>
      </c>
      <c r="D25" s="12">
        <v>4300000</v>
      </c>
      <c r="E25" s="20"/>
    </row>
    <row r="26" spans="1:5" x14ac:dyDescent="0.35">
      <c r="A26" s="31" t="s">
        <v>39</v>
      </c>
      <c r="B26" s="7" t="s">
        <v>40</v>
      </c>
      <c r="C26" s="12">
        <v>5000000</v>
      </c>
      <c r="D26" s="12">
        <v>5000000</v>
      </c>
      <c r="E26" s="19"/>
    </row>
    <row r="27" spans="1:5" ht="29" x14ac:dyDescent="0.35">
      <c r="A27" s="31" t="s">
        <v>41</v>
      </c>
      <c r="B27" s="7" t="s">
        <v>42</v>
      </c>
      <c r="C27" s="12">
        <v>4151070</v>
      </c>
      <c r="D27" s="12">
        <f>4193000*0.99</f>
        <v>4151070</v>
      </c>
      <c r="E27" s="20"/>
    </row>
    <row r="28" spans="1:5" ht="29" x14ac:dyDescent="0.35">
      <c r="A28" s="32" t="s">
        <v>43</v>
      </c>
      <c r="B28" s="7" t="s">
        <v>44</v>
      </c>
      <c r="C28" s="12">
        <v>7750000</v>
      </c>
      <c r="D28" s="12">
        <v>5000000</v>
      </c>
      <c r="E28" s="19"/>
    </row>
    <row r="29" spans="1:5" ht="18.5" x14ac:dyDescent="0.45">
      <c r="A29" s="33" t="s">
        <v>45</v>
      </c>
      <c r="B29" s="34"/>
      <c r="C29" s="35"/>
      <c r="D29" s="35"/>
      <c r="E29" s="36"/>
    </row>
    <row r="30" spans="1:5" ht="43.5" x14ac:dyDescent="0.35">
      <c r="A30" s="7" t="s">
        <v>46</v>
      </c>
      <c r="B30" s="7" t="s">
        <v>47</v>
      </c>
      <c r="C30" s="11">
        <v>38000000</v>
      </c>
      <c r="D30" s="12">
        <v>16400000</v>
      </c>
      <c r="E30" s="19"/>
    </row>
    <row r="31" spans="1:5" ht="29" x14ac:dyDescent="0.35">
      <c r="A31" s="7" t="s">
        <v>48</v>
      </c>
      <c r="B31" s="7" t="s">
        <v>49</v>
      </c>
      <c r="C31" s="11">
        <v>58483982</v>
      </c>
      <c r="D31" s="12">
        <v>46780000</v>
      </c>
      <c r="E31" s="20"/>
    </row>
    <row r="32" spans="1:5" ht="58" x14ac:dyDescent="0.35">
      <c r="A32" s="7" t="s">
        <v>50</v>
      </c>
      <c r="B32" s="7" t="s">
        <v>51</v>
      </c>
      <c r="C32" s="11">
        <v>90743268</v>
      </c>
      <c r="D32" s="12">
        <v>45000000</v>
      </c>
      <c r="E32" s="19"/>
    </row>
    <row r="33" spans="1:5" ht="43.5" x14ac:dyDescent="0.35">
      <c r="A33" s="7" t="s">
        <v>52</v>
      </c>
      <c r="B33" s="7" t="s">
        <v>53</v>
      </c>
      <c r="C33" s="11">
        <v>57000000</v>
      </c>
      <c r="D33" s="12">
        <v>45000000</v>
      </c>
      <c r="E33" s="19"/>
    </row>
    <row r="34" spans="1:5" ht="18.5" x14ac:dyDescent="0.45">
      <c r="A34" s="37" t="s">
        <v>54</v>
      </c>
      <c r="B34" s="38"/>
      <c r="C34" s="39"/>
      <c r="D34" s="39"/>
      <c r="E34" s="40"/>
    </row>
    <row r="35" spans="1:5" ht="29" x14ac:dyDescent="0.35">
      <c r="A35" s="31" t="s">
        <v>55</v>
      </c>
      <c r="B35" s="7" t="s">
        <v>56</v>
      </c>
      <c r="C35" s="31">
        <v>14000000</v>
      </c>
      <c r="D35" s="31">
        <v>32000000</v>
      </c>
      <c r="E35" s="20"/>
    </row>
  </sheetData>
  <pageMargins left="0.70866141732283472" right="0.70866141732283472" top="0.74803149606299213" bottom="0.74803149606299213" header="0.31496062992125984" footer="0.31496062992125984"/>
  <pageSetup paperSize="9" scale="5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5"/>
  <sheetViews>
    <sheetView tabSelected="1" workbookViewId="0">
      <selection activeCell="D36" sqref="D36"/>
    </sheetView>
  </sheetViews>
  <sheetFormatPr defaultRowHeight="14.5" x14ac:dyDescent="0.35"/>
  <cols>
    <col min="1" max="1" width="42.453125" bestFit="1" customWidth="1"/>
    <col min="2" max="2" width="21.1796875" customWidth="1"/>
    <col min="3" max="3" width="42.453125" customWidth="1"/>
    <col min="4" max="4" width="46.7265625" customWidth="1"/>
    <col min="5" max="5" width="19.26953125" bestFit="1" customWidth="1"/>
    <col min="6" max="7" width="14.26953125" bestFit="1" customWidth="1"/>
    <col min="8" max="8" width="12.7265625" style="55" hidden="1" customWidth="1"/>
  </cols>
  <sheetData>
    <row r="1" spans="1:8" ht="18.5" x14ac:dyDescent="0.45">
      <c r="A1" s="1" t="s">
        <v>0</v>
      </c>
      <c r="B1" s="1"/>
      <c r="C1" s="1"/>
      <c r="D1" s="2" t="s">
        <v>145</v>
      </c>
      <c r="E1" s="2"/>
    </row>
    <row r="3" spans="1:8" ht="46.5" x14ac:dyDescent="0.35">
      <c r="A3" s="3" t="s">
        <v>1</v>
      </c>
      <c r="B3" s="3" t="s">
        <v>60</v>
      </c>
      <c r="C3" s="3" t="s">
        <v>61</v>
      </c>
      <c r="D3" s="3" t="s">
        <v>2</v>
      </c>
      <c r="E3" s="3" t="s">
        <v>99</v>
      </c>
      <c r="F3" s="56" t="s">
        <v>3</v>
      </c>
      <c r="G3" s="56" t="s">
        <v>142</v>
      </c>
      <c r="H3" s="56" t="s">
        <v>118</v>
      </c>
    </row>
    <row r="4" spans="1:8" ht="15.5" x14ac:dyDescent="0.35">
      <c r="A4" s="4" t="s">
        <v>6</v>
      </c>
      <c r="B4" s="42"/>
      <c r="C4" s="42"/>
      <c r="D4" s="5"/>
      <c r="E4" s="5"/>
      <c r="F4" s="5"/>
      <c r="G4" s="5"/>
      <c r="H4" s="57"/>
    </row>
    <row r="5" spans="1:8" ht="101.5" x14ac:dyDescent="0.35">
      <c r="A5" s="7" t="s">
        <v>113</v>
      </c>
      <c r="B5" s="7" t="s">
        <v>62</v>
      </c>
      <c r="C5" s="46" t="s">
        <v>128</v>
      </c>
      <c r="D5" s="7" t="s">
        <v>146</v>
      </c>
      <c r="E5" s="52" t="s">
        <v>109</v>
      </c>
      <c r="F5" s="8">
        <v>10497000</v>
      </c>
      <c r="G5" s="9">
        <v>5850000</v>
      </c>
      <c r="H5" s="64" t="s">
        <v>121</v>
      </c>
    </row>
    <row r="6" spans="1:8" ht="43.5" x14ac:dyDescent="0.35">
      <c r="A6" s="7" t="s">
        <v>8</v>
      </c>
      <c r="B6" s="7" t="s">
        <v>62</v>
      </c>
      <c r="C6" s="47" t="s">
        <v>82</v>
      </c>
      <c r="D6" s="7" t="s">
        <v>147</v>
      </c>
      <c r="E6" s="7" t="s">
        <v>105</v>
      </c>
      <c r="F6" s="11">
        <v>7423000</v>
      </c>
      <c r="G6" s="12">
        <v>3300000</v>
      </c>
      <c r="H6" s="62" t="s">
        <v>119</v>
      </c>
    </row>
    <row r="7" spans="1:8" ht="72.5" x14ac:dyDescent="0.35">
      <c r="A7" s="7" t="s">
        <v>10</v>
      </c>
      <c r="B7" s="7" t="s">
        <v>63</v>
      </c>
      <c r="C7" s="46" t="s">
        <v>71</v>
      </c>
      <c r="D7" s="7" t="s">
        <v>129</v>
      </c>
      <c r="E7" s="7" t="s">
        <v>110</v>
      </c>
      <c r="F7" s="11">
        <v>21000000</v>
      </c>
      <c r="G7" s="12">
        <v>13500000</v>
      </c>
      <c r="H7" s="64" t="s">
        <v>119</v>
      </c>
    </row>
    <row r="8" spans="1:8" ht="174" x14ac:dyDescent="0.35">
      <c r="A8" s="14" t="s">
        <v>11</v>
      </c>
      <c r="B8" s="14" t="s">
        <v>67</v>
      </c>
      <c r="C8" s="48" t="s">
        <v>72</v>
      </c>
      <c r="D8" s="15" t="s">
        <v>12</v>
      </c>
      <c r="E8" s="15"/>
      <c r="F8" s="16">
        <v>3620000</v>
      </c>
      <c r="G8" s="17">
        <v>2140000</v>
      </c>
      <c r="H8" s="59"/>
    </row>
    <row r="9" spans="1:8" ht="29" x14ac:dyDescent="0.35">
      <c r="A9" s="7" t="s">
        <v>13</v>
      </c>
      <c r="B9" s="7" t="s">
        <v>64</v>
      </c>
      <c r="C9" s="46" t="s">
        <v>73</v>
      </c>
      <c r="D9" s="7" t="s">
        <v>148</v>
      </c>
      <c r="E9" s="7" t="s">
        <v>100</v>
      </c>
      <c r="F9" s="11">
        <v>31982000</v>
      </c>
      <c r="G9" s="12">
        <v>10000000</v>
      </c>
      <c r="H9" s="58"/>
    </row>
    <row r="10" spans="1:8" ht="159.5" x14ac:dyDescent="0.35">
      <c r="A10" s="7" t="s">
        <v>14</v>
      </c>
      <c r="B10" s="7" t="s">
        <v>65</v>
      </c>
      <c r="C10" s="47" t="s">
        <v>74</v>
      </c>
      <c r="D10" s="7" t="s">
        <v>123</v>
      </c>
      <c r="E10" s="7" t="s">
        <v>107</v>
      </c>
      <c r="F10" s="11">
        <v>7000000</v>
      </c>
      <c r="G10" s="12">
        <v>2475000</v>
      </c>
      <c r="H10" s="67" t="s">
        <v>119</v>
      </c>
    </row>
    <row r="11" spans="1:8" ht="87" x14ac:dyDescent="0.35">
      <c r="A11" s="7" t="s">
        <v>16</v>
      </c>
      <c r="B11" s="7" t="s">
        <v>65</v>
      </c>
      <c r="C11" s="46" t="s">
        <v>75</v>
      </c>
      <c r="D11" s="7" t="s">
        <v>135</v>
      </c>
      <c r="E11" s="7" t="s">
        <v>130</v>
      </c>
      <c r="F11" s="11">
        <v>9980000</v>
      </c>
      <c r="G11" s="12">
        <v>3556000</v>
      </c>
      <c r="H11" s="64" t="s">
        <v>119</v>
      </c>
    </row>
    <row r="12" spans="1:8" ht="72.5" x14ac:dyDescent="0.35">
      <c r="A12" s="7" t="s">
        <v>17</v>
      </c>
      <c r="B12" s="7" t="s">
        <v>65</v>
      </c>
      <c r="C12" s="47" t="s">
        <v>76</v>
      </c>
      <c r="D12" s="7" t="s">
        <v>122</v>
      </c>
      <c r="E12" s="7" t="s">
        <v>106</v>
      </c>
      <c r="F12" s="11">
        <v>2045000</v>
      </c>
      <c r="G12" s="12">
        <v>675000</v>
      </c>
      <c r="H12" s="67" t="s">
        <v>119</v>
      </c>
    </row>
    <row r="13" spans="1:8" ht="159.5" x14ac:dyDescent="0.35">
      <c r="A13" s="7" t="s">
        <v>18</v>
      </c>
      <c r="B13" s="7" t="s">
        <v>65</v>
      </c>
      <c r="C13" s="46" t="s">
        <v>77</v>
      </c>
      <c r="D13" s="7" t="s">
        <v>19</v>
      </c>
      <c r="E13" s="7" t="s">
        <v>131</v>
      </c>
      <c r="F13" s="11">
        <v>6000000</v>
      </c>
      <c r="G13" s="12">
        <v>2170000</v>
      </c>
      <c r="H13" s="67" t="s">
        <v>119</v>
      </c>
    </row>
    <row r="14" spans="1:8" ht="130.5" x14ac:dyDescent="0.35">
      <c r="A14" s="7" t="s">
        <v>114</v>
      </c>
      <c r="B14" s="7" t="s">
        <v>66</v>
      </c>
      <c r="C14" s="47" t="s">
        <v>132</v>
      </c>
      <c r="D14" s="7" t="s">
        <v>124</v>
      </c>
      <c r="E14" s="7" t="s">
        <v>101</v>
      </c>
      <c r="F14" s="11">
        <v>16744000</v>
      </c>
      <c r="G14" s="12">
        <v>6800000</v>
      </c>
      <c r="H14" s="64" t="s">
        <v>119</v>
      </c>
    </row>
    <row r="15" spans="1:8" ht="43.5" x14ac:dyDescent="0.35">
      <c r="A15" s="7" t="s">
        <v>21</v>
      </c>
      <c r="B15" s="7" t="s">
        <v>67</v>
      </c>
      <c r="C15" s="47" t="s">
        <v>78</v>
      </c>
      <c r="D15" s="7" t="s">
        <v>22</v>
      </c>
      <c r="E15" s="7" t="s">
        <v>105</v>
      </c>
      <c r="F15" s="11">
        <v>11690000</v>
      </c>
      <c r="G15" s="12">
        <v>5000000</v>
      </c>
      <c r="H15" s="62" t="s">
        <v>119</v>
      </c>
    </row>
    <row r="16" spans="1:8" ht="72.5" x14ac:dyDescent="0.35">
      <c r="A16" s="21" t="s">
        <v>115</v>
      </c>
      <c r="B16" s="24" t="s">
        <v>67</v>
      </c>
      <c r="C16" s="46" t="s">
        <v>79</v>
      </c>
      <c r="D16" s="7" t="s">
        <v>149</v>
      </c>
      <c r="E16" s="51" t="s">
        <v>103</v>
      </c>
      <c r="F16" s="22">
        <v>19350000</v>
      </c>
      <c r="G16" s="12">
        <v>5300000</v>
      </c>
      <c r="H16" s="64" t="s">
        <v>119</v>
      </c>
    </row>
    <row r="17" spans="1:8" ht="116" x14ac:dyDescent="0.35">
      <c r="A17" s="24" t="s">
        <v>24</v>
      </c>
      <c r="B17" s="24" t="s">
        <v>67</v>
      </c>
      <c r="C17" s="47" t="s">
        <v>80</v>
      </c>
      <c r="D17" s="7" t="s">
        <v>150</v>
      </c>
      <c r="E17" s="7" t="s">
        <v>111</v>
      </c>
      <c r="F17" s="25">
        <v>18415000</v>
      </c>
      <c r="G17" s="12">
        <v>6530000</v>
      </c>
      <c r="H17" s="62" t="s">
        <v>119</v>
      </c>
    </row>
    <row r="18" spans="1:8" ht="87" x14ac:dyDescent="0.35">
      <c r="A18" s="7" t="s">
        <v>26</v>
      </c>
      <c r="B18" s="7" t="s">
        <v>63</v>
      </c>
      <c r="C18" s="46" t="s">
        <v>133</v>
      </c>
      <c r="D18" s="7" t="s">
        <v>136</v>
      </c>
      <c r="E18" s="7" t="s">
        <v>102</v>
      </c>
      <c r="F18" s="11">
        <v>35000000</v>
      </c>
      <c r="G18" s="12">
        <v>8332000</v>
      </c>
      <c r="H18" s="61" t="s">
        <v>119</v>
      </c>
    </row>
    <row r="19" spans="1:8" ht="116" x14ac:dyDescent="0.35">
      <c r="A19" s="7" t="s">
        <v>27</v>
      </c>
      <c r="B19" s="7" t="s">
        <v>68</v>
      </c>
      <c r="C19" s="7" t="s">
        <v>84</v>
      </c>
      <c r="D19" s="7" t="s">
        <v>125</v>
      </c>
      <c r="E19" s="7" t="s">
        <v>112</v>
      </c>
      <c r="F19" s="11">
        <v>3500000</v>
      </c>
      <c r="G19" s="12">
        <v>3198000</v>
      </c>
      <c r="H19" s="62" t="s">
        <v>119</v>
      </c>
    </row>
    <row r="20" spans="1:8" ht="18.5" x14ac:dyDescent="0.45">
      <c r="A20" s="26" t="s">
        <v>29</v>
      </c>
      <c r="B20" s="26"/>
      <c r="C20" s="26"/>
      <c r="D20" s="27"/>
      <c r="E20" s="27"/>
      <c r="F20" s="28"/>
      <c r="G20" s="28"/>
      <c r="H20" s="63"/>
    </row>
    <row r="21" spans="1:8" ht="145" x14ac:dyDescent="0.35">
      <c r="A21" s="29" t="s">
        <v>30</v>
      </c>
      <c r="B21" s="29" t="s">
        <v>62</v>
      </c>
      <c r="C21" s="49" t="s">
        <v>85</v>
      </c>
      <c r="D21" s="7" t="s">
        <v>151</v>
      </c>
      <c r="E21" s="7" t="s">
        <v>103</v>
      </c>
      <c r="F21" s="30">
        <v>69000000</v>
      </c>
      <c r="G21" s="12">
        <v>10000000</v>
      </c>
      <c r="H21" s="62" t="s">
        <v>119</v>
      </c>
    </row>
    <row r="22" spans="1:8" ht="43.5" x14ac:dyDescent="0.35">
      <c r="A22" s="31" t="s">
        <v>32</v>
      </c>
      <c r="B22" s="32" t="s">
        <v>63</v>
      </c>
      <c r="C22" s="32" t="s">
        <v>126</v>
      </c>
      <c r="D22" s="7" t="s">
        <v>137</v>
      </c>
      <c r="E22" s="7" t="s">
        <v>103</v>
      </c>
      <c r="F22" s="12">
        <v>5000000</v>
      </c>
      <c r="G22" s="12">
        <v>3800000</v>
      </c>
      <c r="H22" s="62" t="s">
        <v>119</v>
      </c>
    </row>
    <row r="23" spans="1:8" ht="29" x14ac:dyDescent="0.35">
      <c r="A23" s="31" t="s">
        <v>116</v>
      </c>
      <c r="B23" s="32" t="s">
        <v>63</v>
      </c>
      <c r="C23" s="32" t="s">
        <v>134</v>
      </c>
      <c r="D23" s="7" t="s">
        <v>152</v>
      </c>
      <c r="E23" s="7" t="s">
        <v>103</v>
      </c>
      <c r="F23" s="12">
        <v>5427000</v>
      </c>
      <c r="G23" s="12">
        <f>3700000*0.99</f>
        <v>3663000</v>
      </c>
      <c r="H23" s="62" t="s">
        <v>119</v>
      </c>
    </row>
    <row r="24" spans="1:8" ht="43.5" x14ac:dyDescent="0.35">
      <c r="A24" s="31" t="s">
        <v>35</v>
      </c>
      <c r="B24" s="32" t="s">
        <v>67</v>
      </c>
      <c r="C24" s="32" t="s">
        <v>86</v>
      </c>
      <c r="D24" s="7" t="s">
        <v>153</v>
      </c>
      <c r="E24" s="7" t="s">
        <v>103</v>
      </c>
      <c r="F24" s="12">
        <v>13500000</v>
      </c>
      <c r="G24" s="12">
        <v>6900000</v>
      </c>
      <c r="H24" s="62" t="s">
        <v>119</v>
      </c>
    </row>
    <row r="25" spans="1:8" ht="29" x14ac:dyDescent="0.35">
      <c r="A25" s="32" t="s">
        <v>117</v>
      </c>
      <c r="B25" s="32" t="s">
        <v>67</v>
      </c>
      <c r="C25" s="32" t="s">
        <v>87</v>
      </c>
      <c r="D25" s="7" t="s">
        <v>138</v>
      </c>
      <c r="E25" s="7" t="s">
        <v>103</v>
      </c>
      <c r="F25" s="12">
        <v>6465000</v>
      </c>
      <c r="G25" s="12">
        <v>4300000</v>
      </c>
      <c r="H25" s="62" t="s">
        <v>119</v>
      </c>
    </row>
    <row r="26" spans="1:8" ht="29" x14ac:dyDescent="0.35">
      <c r="A26" s="31" t="s">
        <v>39</v>
      </c>
      <c r="B26" s="31" t="s">
        <v>69</v>
      </c>
      <c r="C26" s="32" t="s">
        <v>88</v>
      </c>
      <c r="D26" s="7" t="s">
        <v>127</v>
      </c>
      <c r="E26" s="7" t="s">
        <v>104</v>
      </c>
      <c r="F26" s="12">
        <v>5000000</v>
      </c>
      <c r="G26" s="12">
        <v>5000000</v>
      </c>
      <c r="H26" s="62" t="s">
        <v>119</v>
      </c>
    </row>
    <row r="27" spans="1:8" ht="29" x14ac:dyDescent="0.35">
      <c r="A27" s="31" t="s">
        <v>41</v>
      </c>
      <c r="B27" s="31" t="s">
        <v>69</v>
      </c>
      <c r="C27" s="32" t="s">
        <v>89</v>
      </c>
      <c r="D27" s="7" t="s">
        <v>154</v>
      </c>
      <c r="E27" s="7" t="s">
        <v>104</v>
      </c>
      <c r="F27" s="12">
        <v>4151070</v>
      </c>
      <c r="G27" s="12">
        <f>4193000*0.99</f>
        <v>4151070</v>
      </c>
      <c r="H27" s="62" t="s">
        <v>119</v>
      </c>
    </row>
    <row r="28" spans="1:8" ht="58" x14ac:dyDescent="0.35">
      <c r="A28" s="32" t="s">
        <v>43</v>
      </c>
      <c r="B28" s="32" t="s">
        <v>69</v>
      </c>
      <c r="C28" s="32" t="s">
        <v>90</v>
      </c>
      <c r="D28" s="7" t="s">
        <v>155</v>
      </c>
      <c r="E28" s="7" t="s">
        <v>104</v>
      </c>
      <c r="F28" s="12">
        <v>7750000</v>
      </c>
      <c r="G28" s="12">
        <v>5000000</v>
      </c>
      <c r="H28" s="64" t="s">
        <v>120</v>
      </c>
    </row>
    <row r="29" spans="1:8" ht="18.5" x14ac:dyDescent="0.45">
      <c r="A29" s="33" t="s">
        <v>45</v>
      </c>
      <c r="B29" s="43"/>
      <c r="C29" s="43"/>
      <c r="D29" s="34"/>
      <c r="E29" s="34"/>
      <c r="F29" s="35"/>
      <c r="G29" s="35"/>
      <c r="H29" s="65"/>
    </row>
    <row r="30" spans="1:8" ht="72.5" x14ac:dyDescent="0.35">
      <c r="A30" s="7" t="s">
        <v>46</v>
      </c>
      <c r="B30" s="7" t="s">
        <v>62</v>
      </c>
      <c r="C30" s="45" t="s">
        <v>81</v>
      </c>
      <c r="D30" s="7" t="s">
        <v>144</v>
      </c>
      <c r="E30" s="7" t="s">
        <v>103</v>
      </c>
      <c r="F30" s="11">
        <v>38000000</v>
      </c>
      <c r="G30" s="12">
        <v>16400000</v>
      </c>
      <c r="H30" s="64" t="s">
        <v>119</v>
      </c>
    </row>
    <row r="31" spans="1:8" ht="43.5" x14ac:dyDescent="0.35">
      <c r="A31" s="7" t="s">
        <v>48</v>
      </c>
      <c r="B31" s="7" t="s">
        <v>62</v>
      </c>
      <c r="C31" s="7" t="s">
        <v>91</v>
      </c>
      <c r="D31" s="7" t="s">
        <v>141</v>
      </c>
      <c r="E31" s="7" t="s">
        <v>103</v>
      </c>
      <c r="F31" s="11">
        <v>58483982</v>
      </c>
      <c r="G31" s="12">
        <v>46780000</v>
      </c>
      <c r="H31" s="64" t="s">
        <v>119</v>
      </c>
    </row>
    <row r="32" spans="1:8" ht="87" x14ac:dyDescent="0.35">
      <c r="A32" s="7" t="s">
        <v>50</v>
      </c>
      <c r="B32" s="7" t="s">
        <v>62</v>
      </c>
      <c r="C32" s="53" t="s">
        <v>83</v>
      </c>
      <c r="D32" s="7" t="s">
        <v>139</v>
      </c>
      <c r="E32" s="7" t="s">
        <v>103</v>
      </c>
      <c r="F32" s="11">
        <v>90743268</v>
      </c>
      <c r="G32" s="12">
        <v>45000000</v>
      </c>
      <c r="H32" s="64" t="s">
        <v>119</v>
      </c>
    </row>
    <row r="33" spans="1:8" ht="29" x14ac:dyDescent="0.35">
      <c r="A33" s="7" t="s">
        <v>52</v>
      </c>
      <c r="B33" s="7" t="s">
        <v>62</v>
      </c>
      <c r="C33" s="7" t="s">
        <v>92</v>
      </c>
      <c r="D33" s="7" t="s">
        <v>140</v>
      </c>
      <c r="E33" s="7" t="s">
        <v>103</v>
      </c>
      <c r="F33" s="11">
        <v>57000000</v>
      </c>
      <c r="G33" s="12">
        <v>45000000</v>
      </c>
      <c r="H33" s="64" t="s">
        <v>119</v>
      </c>
    </row>
    <row r="34" spans="1:8" ht="18.5" x14ac:dyDescent="0.45">
      <c r="A34" s="37" t="s">
        <v>54</v>
      </c>
      <c r="B34" s="44"/>
      <c r="C34" s="44"/>
      <c r="D34" s="38"/>
      <c r="E34" s="38"/>
      <c r="F34" s="39"/>
      <c r="G34" s="68" t="s">
        <v>143</v>
      </c>
      <c r="H34" s="66"/>
    </row>
    <row r="35" spans="1:8" ht="43.5" x14ac:dyDescent="0.35">
      <c r="A35" s="31" t="s">
        <v>55</v>
      </c>
      <c r="B35" s="32" t="s">
        <v>70</v>
      </c>
      <c r="C35" s="32" t="s">
        <v>126</v>
      </c>
      <c r="D35" s="7" t="s">
        <v>156</v>
      </c>
      <c r="E35" s="54" t="s">
        <v>108</v>
      </c>
      <c r="F35" s="50">
        <v>14000000</v>
      </c>
      <c r="G35" s="50">
        <v>3200000</v>
      </c>
      <c r="H35" s="60"/>
    </row>
  </sheetData>
  <pageMargins left="0.25" right="0.25" top="0.75" bottom="0.75" header="0.3" footer="0.3"/>
  <pageSetup paperSize="9" scale="49" fitToHeight="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Rag report for board</vt:lpstr>
      <vt:lpstr>Rag report for website</vt:lpstr>
      <vt:lpstr>Sheet3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Brosnahan</dc:creator>
  <cp:lastModifiedBy>Jane Wilson</cp:lastModifiedBy>
  <cp:lastPrinted>2018-01-16T23:02:55Z</cp:lastPrinted>
  <dcterms:created xsi:type="dcterms:W3CDTF">2017-10-05T08:47:02Z</dcterms:created>
  <dcterms:modified xsi:type="dcterms:W3CDTF">2020-08-28T10:16:09Z</dcterms:modified>
</cp:coreProperties>
</file>